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Kalk_chem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<sst xmlns="http://schemas.openxmlformats.org/spreadsheetml/2006/main" count="82" uniqueCount="29">
  <si>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ROZTWORY</t>
  </si>
  <si>
    <t>objętość akwarium netto</t>
  </si>
  <si>
    <t>dm3</t>
  </si>
  <si>
    <t>objętość sporządzanego roztworu</t>
  </si>
  <si>
    <t>ml</t>
  </si>
  <si>
    <t>ilość KNO3</t>
  </si>
  <si>
    <t>ilość K2SO4</t>
  </si>
  <si>
    <t>g</t>
  </si>
  <si>
    <t>stężenie w akwarium po dodaniu 1 ml roztworu</t>
  </si>
  <si>
    <t>NO3</t>
  </si>
  <si>
    <t>mg/l</t>
  </si>
  <si>
    <t>K</t>
  </si>
  <si>
    <t>ilość KH2PO4</t>
  </si>
  <si>
    <t>ilość MgSO4 7.hydr</t>
  </si>
  <si>
    <t>PO4</t>
  </si>
  <si>
    <t>Mg</t>
  </si>
  <si>
    <t>ilość Forte</t>
  </si>
  <si>
    <t>Fe</t>
  </si>
  <si>
    <t>Ca</t>
  </si>
  <si>
    <r>
      <t>KNO</t>
    </r>
    <r>
      <rPr>
        <b/>
        <vertAlign val="subscript"/>
        <sz val="10"/>
        <color indexed="12"/>
        <rFont val="Arial CE"/>
        <family val="0"/>
      </rPr>
      <t>3</t>
    </r>
  </si>
  <si>
    <r>
      <t>K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SO</t>
    </r>
    <r>
      <rPr>
        <b/>
        <vertAlign val="subscript"/>
        <sz val="10"/>
        <color indexed="12"/>
        <rFont val="Arial CE"/>
        <family val="0"/>
      </rPr>
      <t>4</t>
    </r>
  </si>
  <si>
    <r>
      <t>KH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PO</t>
    </r>
    <r>
      <rPr>
        <b/>
        <vertAlign val="subscript"/>
        <sz val="10"/>
        <color indexed="12"/>
        <rFont val="Arial CE"/>
        <family val="0"/>
      </rPr>
      <t>4</t>
    </r>
  </si>
  <si>
    <r>
      <t>MgSO</t>
    </r>
    <r>
      <rPr>
        <b/>
        <vertAlign val="subscript"/>
        <sz val="10"/>
        <color indexed="12"/>
        <rFont val="Arial CE"/>
        <family val="0"/>
      </rPr>
      <t>4</t>
    </r>
    <r>
      <rPr>
        <b/>
        <sz val="10"/>
        <color indexed="12"/>
        <rFont val="Arial CE"/>
        <family val="2"/>
      </rPr>
      <t>*7H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O</t>
    </r>
  </si>
  <si>
    <t>Chelat zelaza Forte 8</t>
  </si>
  <si>
    <r>
      <t>CaNO</t>
    </r>
    <r>
      <rPr>
        <b/>
        <vertAlign val="subscript"/>
        <sz val="10"/>
        <color indexed="12"/>
        <rFont val="Arial CE"/>
        <family val="0"/>
      </rPr>
      <t>3</t>
    </r>
  </si>
  <si>
    <t>(objętość akwarium, objętość roztworu i ilość kupionego produktu)</t>
  </si>
  <si>
    <t>w tych polach wprowadź swoje dane :</t>
  </si>
  <si>
    <t>te pola nie zmieniaj!</t>
  </si>
  <si>
    <t>ilość CaNO3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</si>
</sst>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"/>
    <numFmt numFmtId="172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i/>
      <sz val="12"/>
      <color indexed="10"/>
      <name val="Arial CE"/>
      <family val="0"/>
    </font>
    <font>
      <b/>
      <vertAlign val="subscript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4" fillId="33" borderId="0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5" fontId="4" fillId="33" borderId="0" xfId="52" applyNumberFormat="1" applyFont="1" applyFill="1" applyBorder="1" applyAlignment="1">
      <alignment horizontal="center"/>
      <protection/>
    </xf>
    <xf numFmtId="0" fontId="2" fillId="0" borderId="11" xfId="52" applyBorder="1">
      <alignment/>
      <protection/>
    </xf>
    <xf numFmtId="0" fontId="4" fillId="0" borderId="11" xfId="52" applyFont="1" applyBorder="1" applyAlignment="1">
      <alignment horizontal="right"/>
      <protection/>
    </xf>
    <xf numFmtId="165" fontId="4" fillId="0" borderId="11" xfId="52" applyNumberFormat="1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2" fillId="0" borderId="0" xfId="52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0" xfId="52" applyFont="1" applyFill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2" fillId="0" borderId="11" xfId="52" applyFill="1" applyBorder="1">
      <alignment/>
      <protection/>
    </xf>
    <xf numFmtId="0" fontId="4" fillId="0" borderId="11" xfId="52" applyFont="1" applyFill="1" applyBorder="1" applyAlignment="1">
      <alignment horizontal="right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>
      <alignment/>
      <protection/>
    </xf>
    <xf numFmtId="0" fontId="2" fillId="0" borderId="14" xfId="52" applyFill="1" applyBorder="1">
      <alignment/>
      <protection/>
    </xf>
    <xf numFmtId="0" fontId="7" fillId="0" borderId="0" xfId="52" applyFont="1">
      <alignment/>
      <protection/>
    </xf>
    <xf numFmtId="165" fontId="4" fillId="34" borderId="0" xfId="52" applyNumberFormat="1" applyFont="1" applyFill="1" applyBorder="1" applyAlignment="1">
      <alignment horizontal="center"/>
      <protection/>
    </xf>
    <xf numFmtId="0" fontId="4" fillId="34" borderId="0" xfId="52" applyFont="1" applyFill="1" applyBorder="1" applyAlignment="1">
      <alignment horizontal="center"/>
      <protection/>
    </xf>
    <xf numFmtId="0" fontId="6" fillId="35" borderId="0" xfId="52" applyFont="1" applyFill="1" applyBorder="1" applyAlignment="1">
      <alignment horizontal="center"/>
      <protection/>
    </xf>
    <xf numFmtId="165" fontId="4" fillId="34" borderId="11" xfId="52" applyNumberFormat="1" applyFont="1" applyFill="1" applyBorder="1" applyAlignment="1">
      <alignment horizontal="center"/>
      <protection/>
    </xf>
    <xf numFmtId="0" fontId="5" fillId="36" borderId="15" xfId="52" applyFont="1" applyFill="1" applyBorder="1" applyAlignment="1">
      <alignment horizontal="center"/>
      <protection/>
    </xf>
    <xf numFmtId="0" fontId="5" fillId="36" borderId="16" xfId="52" applyFont="1" applyFill="1" applyBorder="1" applyAlignment="1">
      <alignment horizontal="center"/>
      <protection/>
    </xf>
    <xf numFmtId="0" fontId="5" fillId="36" borderId="17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alk_chem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1" zoomScaleNormal="91" workbookViewId="0" topLeftCell="A1">
      <selection activeCell="M28" sqref="M28"/>
    </sheetView>
  </sheetViews>
  <sheetFormatPr defaultColWidth="9.140625" defaultRowHeight="12.75"/>
  <cols>
    <col min="1" max="1" width="33.7109375" style="4" customWidth="1"/>
    <col min="2" max="2" width="6.7109375" style="4" customWidth="1"/>
    <col min="3" max="3" width="5.7109375" style="4" customWidth="1"/>
    <col min="4" max="4" width="4.7109375" style="4" customWidth="1"/>
    <col min="5" max="5" width="33.7109375" style="4" customWidth="1"/>
    <col min="6" max="6" width="6.7109375" style="4" customWidth="1"/>
    <col min="7" max="7" width="5.7109375" style="4" customWidth="1"/>
    <col min="8" max="8" width="4.7109375" style="4" customWidth="1"/>
    <col min="9" max="16384" width="9.140625" style="4" customWidth="1"/>
  </cols>
  <sheetData>
    <row r="1" spans="1:8" ht="15.75" thickBot="1">
      <c r="A1" s="25" t="s">
        <v>0</v>
      </c>
      <c r="B1" s="1"/>
      <c r="C1" s="2"/>
      <c r="D1" s="2"/>
      <c r="E1" s="2"/>
      <c r="F1" s="3"/>
      <c r="G1" s="3"/>
      <c r="H1" s="3"/>
    </row>
    <row r="2" spans="1:10" ht="14.25">
      <c r="A2" s="31" t="s">
        <v>19</v>
      </c>
      <c r="B2" s="31"/>
      <c r="C2" s="31"/>
      <c r="D2" s="32"/>
      <c r="E2" s="30" t="s">
        <v>20</v>
      </c>
      <c r="F2" s="31"/>
      <c r="G2" s="31"/>
      <c r="H2" s="32"/>
      <c r="I2" s="14"/>
      <c r="J2" s="14"/>
    </row>
    <row r="3" spans="1:10" ht="12.75">
      <c r="A3" s="15" t="s">
        <v>1</v>
      </c>
      <c r="B3" s="28">
        <v>120</v>
      </c>
      <c r="C3" s="16" t="s">
        <v>2</v>
      </c>
      <c r="D3" s="17"/>
      <c r="E3" s="15" t="s">
        <v>1</v>
      </c>
      <c r="F3" s="28">
        <v>120</v>
      </c>
      <c r="G3" s="16" t="s">
        <v>2</v>
      </c>
      <c r="H3" s="17"/>
      <c r="I3" s="14"/>
      <c r="J3" s="14"/>
    </row>
    <row r="4" spans="1:10" ht="12.75">
      <c r="A4" s="15" t="s">
        <v>3</v>
      </c>
      <c r="B4" s="28">
        <v>20</v>
      </c>
      <c r="C4" s="16" t="s">
        <v>4</v>
      </c>
      <c r="D4" s="17"/>
      <c r="E4" s="15" t="s">
        <v>3</v>
      </c>
      <c r="F4" s="28">
        <v>20</v>
      </c>
      <c r="G4" s="16" t="s">
        <v>4</v>
      </c>
      <c r="H4" s="17"/>
      <c r="I4" s="14"/>
      <c r="J4" s="14"/>
    </row>
    <row r="5" spans="1:10" ht="12.75">
      <c r="A5" s="18" t="s">
        <v>5</v>
      </c>
      <c r="B5" s="26">
        <f>B6*9/10</f>
        <v>4.5</v>
      </c>
      <c r="C5" s="16" t="s">
        <v>4</v>
      </c>
      <c r="D5" s="17"/>
      <c r="E5" s="18" t="s">
        <v>6</v>
      </c>
      <c r="F5" s="27">
        <f>F6*5.7/10</f>
        <v>2.85</v>
      </c>
      <c r="G5" s="16" t="s">
        <v>4</v>
      </c>
      <c r="H5" s="17"/>
      <c r="I5" s="14"/>
      <c r="J5" s="14"/>
    </row>
    <row r="6" spans="1:10" ht="12.75">
      <c r="A6" s="18" t="s">
        <v>5</v>
      </c>
      <c r="B6" s="28">
        <v>5</v>
      </c>
      <c r="C6" s="16" t="s">
        <v>7</v>
      </c>
      <c r="D6" s="17"/>
      <c r="E6" s="18" t="s">
        <v>6</v>
      </c>
      <c r="F6" s="28">
        <v>5</v>
      </c>
      <c r="G6" s="16" t="s">
        <v>7</v>
      </c>
      <c r="H6" s="17"/>
      <c r="I6" s="14"/>
      <c r="J6" s="14"/>
    </row>
    <row r="7" spans="1:10" ht="12.75">
      <c r="A7" s="15"/>
      <c r="B7" s="19"/>
      <c r="C7" s="16"/>
      <c r="D7" s="17"/>
      <c r="E7" s="15"/>
      <c r="F7" s="19"/>
      <c r="G7" s="16"/>
      <c r="H7" s="17"/>
      <c r="I7" s="14"/>
      <c r="J7" s="14"/>
    </row>
    <row r="8" spans="1:10" ht="12.75">
      <c r="A8" s="15" t="s">
        <v>8</v>
      </c>
      <c r="B8" s="18" t="s">
        <v>9</v>
      </c>
      <c r="C8" s="26">
        <f>B6*1000/B4/B3*0.6133</f>
        <v>1.2777083333333332</v>
      </c>
      <c r="D8" s="17" t="s">
        <v>10</v>
      </c>
      <c r="E8" s="15" t="s">
        <v>8</v>
      </c>
      <c r="F8" s="18" t="s">
        <v>11</v>
      </c>
      <c r="G8" s="26">
        <f>F6*1000/F4/F3*0.4489</f>
        <v>0.9352083333333334</v>
      </c>
      <c r="H8" s="17" t="s">
        <v>10</v>
      </c>
      <c r="I8" s="14"/>
      <c r="J8" s="14"/>
    </row>
    <row r="9" spans="1:10" ht="13.5" thickBot="1">
      <c r="A9" s="20"/>
      <c r="B9" s="21" t="s">
        <v>11</v>
      </c>
      <c r="C9" s="29">
        <f>B6*1000/B4/B3*0.3867</f>
        <v>0.805625</v>
      </c>
      <c r="D9" s="22" t="s">
        <v>10</v>
      </c>
      <c r="E9" s="20"/>
      <c r="F9" s="21"/>
      <c r="G9" s="12"/>
      <c r="H9" s="22"/>
      <c r="I9" s="14"/>
      <c r="J9" s="14"/>
    </row>
    <row r="10" spans="1:10" ht="14.25">
      <c r="A10" s="31" t="s">
        <v>21</v>
      </c>
      <c r="B10" s="31"/>
      <c r="C10" s="31"/>
      <c r="D10" s="32"/>
      <c r="E10" s="30" t="s">
        <v>22</v>
      </c>
      <c r="F10" s="31"/>
      <c r="G10" s="31"/>
      <c r="H10" s="32"/>
      <c r="I10" s="14"/>
      <c r="J10" s="14"/>
    </row>
    <row r="11" spans="1:10" ht="12.75">
      <c r="A11" s="15" t="s">
        <v>1</v>
      </c>
      <c r="B11" s="28">
        <v>120</v>
      </c>
      <c r="C11" s="16" t="s">
        <v>2</v>
      </c>
      <c r="D11" s="17"/>
      <c r="E11" s="15" t="s">
        <v>1</v>
      </c>
      <c r="F11" s="28">
        <v>120</v>
      </c>
      <c r="G11" s="16" t="s">
        <v>2</v>
      </c>
      <c r="H11" s="17"/>
      <c r="I11" s="14"/>
      <c r="J11" s="14"/>
    </row>
    <row r="12" spans="1:10" ht="12.75">
      <c r="A12" s="15" t="s">
        <v>3</v>
      </c>
      <c r="B12" s="28">
        <v>20</v>
      </c>
      <c r="C12" s="16" t="s">
        <v>4</v>
      </c>
      <c r="D12" s="17"/>
      <c r="E12" s="15" t="s">
        <v>3</v>
      </c>
      <c r="F12" s="28">
        <v>20</v>
      </c>
      <c r="G12" s="16" t="s">
        <v>4</v>
      </c>
      <c r="H12" s="17"/>
      <c r="I12" s="14"/>
      <c r="J12" s="14"/>
    </row>
    <row r="13" spans="1:10" ht="12.75">
      <c r="A13" s="18" t="s">
        <v>12</v>
      </c>
      <c r="B13" s="27">
        <f>B14*10.5/10</f>
        <v>5.25</v>
      </c>
      <c r="C13" s="16" t="s">
        <v>4</v>
      </c>
      <c r="D13" s="17"/>
      <c r="E13" s="18" t="s">
        <v>13</v>
      </c>
      <c r="F13" s="27">
        <f>F14*11.25/10</f>
        <v>5.625</v>
      </c>
      <c r="G13" s="16" t="s">
        <v>4</v>
      </c>
      <c r="H13" s="17"/>
      <c r="I13" s="14"/>
      <c r="J13" s="14"/>
    </row>
    <row r="14" spans="1:10" ht="12.75">
      <c r="A14" s="18" t="s">
        <v>12</v>
      </c>
      <c r="B14" s="28">
        <v>5</v>
      </c>
      <c r="C14" s="16" t="s">
        <v>7</v>
      </c>
      <c r="D14" s="17"/>
      <c r="E14" s="18" t="s">
        <v>13</v>
      </c>
      <c r="F14" s="28">
        <v>5</v>
      </c>
      <c r="G14" s="16" t="s">
        <v>7</v>
      </c>
      <c r="H14" s="17"/>
      <c r="I14" s="14"/>
      <c r="J14" s="14"/>
    </row>
    <row r="15" spans="1:10" ht="12.75">
      <c r="A15" s="15"/>
      <c r="B15" s="19"/>
      <c r="C15" s="16"/>
      <c r="D15" s="17"/>
      <c r="E15" s="15"/>
      <c r="F15" s="19"/>
      <c r="G15" s="16"/>
      <c r="H15" s="17"/>
      <c r="I15" s="14"/>
      <c r="J15" s="14"/>
    </row>
    <row r="16" spans="1:10" ht="12.75">
      <c r="A16" s="15" t="s">
        <v>8</v>
      </c>
      <c r="B16" s="18" t="s">
        <v>14</v>
      </c>
      <c r="C16" s="26">
        <f>B14*1000/B12/B11*0.698</f>
        <v>1.4541666666666666</v>
      </c>
      <c r="D16" s="17" t="s">
        <v>10</v>
      </c>
      <c r="E16" s="15" t="s">
        <v>8</v>
      </c>
      <c r="F16" s="18" t="s">
        <v>15</v>
      </c>
      <c r="G16" s="26">
        <f>F14*1000/F12/F11*0.09873</f>
        <v>0.20568750000000002</v>
      </c>
      <c r="H16" s="17" t="s">
        <v>10</v>
      </c>
      <c r="I16" s="14"/>
      <c r="J16" s="14"/>
    </row>
    <row r="17" spans="1:10" ht="13.5" thickBot="1">
      <c r="A17" s="20"/>
      <c r="B17" s="21" t="s">
        <v>11</v>
      </c>
      <c r="C17" s="29">
        <f>B14*1000/B12/B11*0.287</f>
        <v>0.5979166666666667</v>
      </c>
      <c r="D17" s="22" t="s">
        <v>10</v>
      </c>
      <c r="E17" s="20"/>
      <c r="F17" s="21"/>
      <c r="G17" s="12"/>
      <c r="H17" s="22"/>
      <c r="I17" s="14"/>
      <c r="J17" s="14"/>
    </row>
    <row r="18" spans="1:10" ht="14.25">
      <c r="A18" s="31" t="s">
        <v>23</v>
      </c>
      <c r="B18" s="31"/>
      <c r="C18" s="31"/>
      <c r="D18" s="32"/>
      <c r="E18" s="30" t="s">
        <v>24</v>
      </c>
      <c r="F18" s="31"/>
      <c r="G18" s="31"/>
      <c r="H18" s="32"/>
      <c r="I18" s="14"/>
      <c r="J18" s="14"/>
    </row>
    <row r="19" spans="1:8" ht="12.75">
      <c r="A19" s="3" t="s">
        <v>1</v>
      </c>
      <c r="B19" s="28">
        <v>120</v>
      </c>
      <c r="C19" s="2" t="s">
        <v>2</v>
      </c>
      <c r="D19" s="5"/>
      <c r="E19" s="15" t="s">
        <v>1</v>
      </c>
      <c r="F19" s="28">
        <v>120</v>
      </c>
      <c r="G19" s="16" t="s">
        <v>2</v>
      </c>
      <c r="H19" s="17"/>
    </row>
    <row r="20" spans="1:8" ht="12.75">
      <c r="A20" s="3" t="s">
        <v>3</v>
      </c>
      <c r="B20" s="28">
        <v>20</v>
      </c>
      <c r="C20" s="2" t="s">
        <v>4</v>
      </c>
      <c r="D20" s="5"/>
      <c r="E20" s="15" t="s">
        <v>3</v>
      </c>
      <c r="F20" s="28">
        <v>20</v>
      </c>
      <c r="G20" s="16" t="s">
        <v>4</v>
      </c>
      <c r="H20" s="17"/>
    </row>
    <row r="21" spans="1:8" ht="12.75">
      <c r="A21" s="6" t="s">
        <v>16</v>
      </c>
      <c r="B21" s="7">
        <f>B22*26.3/10</f>
        <v>13.15</v>
      </c>
      <c r="C21" s="2" t="s">
        <v>4</v>
      </c>
      <c r="D21" s="5"/>
      <c r="E21" s="18" t="s">
        <v>28</v>
      </c>
      <c r="F21" s="26">
        <f>F22*1.05</f>
        <v>3.3600000000000003</v>
      </c>
      <c r="G21" s="16" t="s">
        <v>4</v>
      </c>
      <c r="H21" s="17"/>
    </row>
    <row r="22" spans="1:8" ht="12.75">
      <c r="A22" s="6" t="s">
        <v>16</v>
      </c>
      <c r="B22" s="28">
        <v>5</v>
      </c>
      <c r="C22" s="2" t="s">
        <v>7</v>
      </c>
      <c r="D22" s="5"/>
      <c r="E22" s="18" t="s">
        <v>28</v>
      </c>
      <c r="F22" s="28">
        <v>3.2</v>
      </c>
      <c r="G22" s="16" t="s">
        <v>7</v>
      </c>
      <c r="H22" s="17"/>
    </row>
    <row r="23" spans="1:8" ht="12.75">
      <c r="A23" s="3"/>
      <c r="B23" s="8"/>
      <c r="C23" s="2"/>
      <c r="D23" s="5"/>
      <c r="E23" s="15"/>
      <c r="F23" s="19"/>
      <c r="G23" s="16"/>
      <c r="H23" s="17"/>
    </row>
    <row r="24" spans="1:8" ht="12.75">
      <c r="A24" s="3" t="s">
        <v>8</v>
      </c>
      <c r="B24" s="6" t="s">
        <v>17</v>
      </c>
      <c r="C24" s="9">
        <f>B22*1000/B20/B19*0.08</f>
        <v>0.16666666666666669</v>
      </c>
      <c r="D24" s="5" t="s">
        <v>10</v>
      </c>
      <c r="E24" s="23" t="s">
        <v>8</v>
      </c>
      <c r="F24" s="18" t="s">
        <v>9</v>
      </c>
      <c r="G24" s="26">
        <f>F22*1000/F20/F19*0.75758</f>
        <v>1.0101066666666667</v>
      </c>
      <c r="H24" s="17" t="s">
        <v>10</v>
      </c>
    </row>
    <row r="25" spans="1:8" ht="13.5" thickBot="1">
      <c r="A25" s="10"/>
      <c r="B25" s="11"/>
      <c r="C25" s="12"/>
      <c r="D25" s="13"/>
      <c r="E25" s="24"/>
      <c r="F25" s="21" t="s">
        <v>18</v>
      </c>
      <c r="G25" s="29">
        <f>F22*1000/F20/F19*0.24242</f>
        <v>0.32322666666666666</v>
      </c>
      <c r="H25" s="22" t="s">
        <v>10</v>
      </c>
    </row>
    <row r="27" spans="2:3" ht="12.75">
      <c r="B27" s="7"/>
      <c r="C27" s="4" t="s">
        <v>27</v>
      </c>
    </row>
    <row r="29" spans="2:3" ht="12.75">
      <c r="B29" s="28"/>
      <c r="C29" s="4" t="s">
        <v>26</v>
      </c>
    </row>
    <row r="30" ht="12.75">
      <c r="C30" s="4" t="s">
        <v>25</v>
      </c>
    </row>
  </sheetData>
  <sheetProtection/>
  <mergeCells count="6">
    <mergeCell ref="E18:H18"/>
    <mergeCell ref="A2:D2"/>
    <mergeCell ref="E2:H2"/>
    <mergeCell ref="A10:D10"/>
    <mergeCell ref="E10:H10"/>
    <mergeCell ref="A18:D18"/>
  </mergeCells>
  <printOptions/>
  <pageMargins left="0.75" right="0.75" top="1" bottom="1" header="0.5" footer="0.5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artsyl</dc:creator>
  <cp:keywords/>
  <dc:description/>
  <cp:lastModifiedBy>artsyl</cp:lastModifiedBy>
  <dcterms:created xsi:type="dcterms:W3CDTF">2006-11-21T18:02:13Z</dcterms:created>
  <dcterms:modified xsi:type="dcterms:W3CDTF">2007-02-12T18:28:45Z</dcterms:modified>
  <cp:category/>
  <cp:version/>
  <cp:contentType/>
  <cp:contentStatus/>
</cp:coreProperties>
</file>